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30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<sst xmlns="http://schemas.openxmlformats.org/spreadsheetml/2006/main" count="74" uniqueCount="37">
  <si>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>碌曲县2016年易地扶贫搬迁工程公示表</t>
  </si>
  <si>
    <t>序号</t>
  </si>
  <si>
    <t>安置点</t>
  </si>
  <si>
    <t>安置规模</t>
  </si>
  <si>
    <t>省市计划下达情况  （文号）</t>
  </si>
  <si>
    <t>主要建设内容</t>
  </si>
  <si>
    <t>工程建设进展情况</t>
  </si>
  <si>
    <t>投资完成情况（万元）</t>
  </si>
  <si>
    <t>备注</t>
  </si>
  <si>
    <t>合计</t>
  </si>
  <si>
    <t>建档立卡户</t>
  </si>
  <si>
    <t>非建档立卡户</t>
  </si>
  <si>
    <t>中央预算内</t>
  </si>
  <si>
    <t>地方政府债券</t>
  </si>
  <si>
    <t>专项建设基金</t>
  </si>
  <si>
    <t>长期低息贷款</t>
  </si>
  <si>
    <t>同步搬迁省级财政补助基金</t>
  </si>
  <si>
    <t>户数</t>
  </si>
  <si>
    <t>人数</t>
  </si>
  <si>
    <t>2016年第一批易地搬迁工程</t>
  </si>
  <si>
    <t>双岔乡落措新村安置点安置点</t>
  </si>
  <si>
    <t>州发改代赈【2016】552号</t>
  </si>
  <si>
    <t>住房建设、围墙、大门、基础设施道路、供电和供水工程等</t>
  </si>
  <si>
    <t>已完工，群众已入住</t>
  </si>
  <si>
    <t>尕海乡尕秀新村安置点安置点</t>
  </si>
  <si>
    <t>拉仁关乡玛日新村安置点安置</t>
  </si>
  <si>
    <t>2016年第二批易地搬迁工程</t>
  </si>
  <si>
    <t>尕海乡秀哇新村安置点</t>
  </si>
  <si>
    <t>州发改代赈【2016】821号</t>
  </si>
  <si>
    <t>玛艾镇红科新村安置点</t>
  </si>
  <si>
    <t>拉仁关乡则岔新村</t>
  </si>
  <si>
    <t>双岔乡毛日新村</t>
  </si>
  <si>
    <t>阿拉乡吉扎新村安置点</t>
  </si>
  <si>
    <t>西仓乡唐龙多曹沟安置点</t>
  </si>
  <si>
    <t>双岔乡大庄新村安置点</t>
  </si>
  <si>
    <t>西仓乡唐龙多安置点</t>
  </si>
  <si>
    <t>双岔乡二地安置点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</si>
</sst>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4"/>
      <name val="方正小标宋简体"/>
      <family val="0"/>
    </font>
    <font>
      <sz val="12"/>
      <name val="方正楷体简体"/>
      <family val="0"/>
    </font>
    <font>
      <sz val="12"/>
      <name val="黑体"/>
      <family val="3"/>
    </font>
    <font>
      <b/>
      <sz val="12"/>
      <name val="黑体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70" zoomScaleNormal="70" zoomScaleSheetLayoutView="100" zoomScalePageLayoutView="0" workbookViewId="0" topLeftCell="A4">
      <selection activeCell="I7" sqref="I7"/>
    </sheetView>
  </sheetViews>
  <sheetFormatPr defaultColWidth="8.75390625" defaultRowHeight="14.25"/>
  <cols>
    <col min="1" max="1" width="4.375" style="4" customWidth="1"/>
    <col min="2" max="2" width="22.75390625" style="4" customWidth="1"/>
    <col min="3" max="3" width="8.50390625" style="4" customWidth="1"/>
    <col min="4" max="4" width="7.125" style="4" customWidth="1"/>
    <col min="5" max="5" width="6.875" style="4" customWidth="1"/>
    <col min="6" max="6" width="5.75390625" style="4" customWidth="1"/>
    <col min="7" max="7" width="6.25390625" style="4" customWidth="1"/>
    <col min="8" max="8" width="7.375" style="4" customWidth="1"/>
    <col min="9" max="9" width="10.625" style="4" customWidth="1"/>
    <col min="10" max="10" width="14.875" style="4" customWidth="1"/>
    <col min="11" max="11" width="20.125" style="4" customWidth="1"/>
    <col min="12" max="12" width="7.25390625" style="4" customWidth="1"/>
    <col min="13" max="13" width="7.00390625" style="4" customWidth="1"/>
    <col min="14" max="14" width="6.375" style="4" customWidth="1"/>
    <col min="15" max="16" width="8.125" style="4" customWidth="1"/>
    <col min="17" max="17" width="10.875" style="4" customWidth="1"/>
    <col min="18" max="18" width="5.875" style="4" customWidth="1"/>
    <col min="19" max="32" width="9.00390625" style="4" bestFit="1" customWidth="1"/>
    <col min="33" max="16384" width="8.75390625" style="4" customWidth="1"/>
  </cols>
  <sheetData>
    <row r="1" spans="1:18" ht="48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7" ht="28.5" customHeight="1">
      <c r="A2" s="5"/>
      <c r="B2" s="5"/>
      <c r="C2" s="6"/>
      <c r="D2" s="6"/>
      <c r="E2" s="7"/>
      <c r="F2" s="7"/>
      <c r="G2" s="7"/>
      <c r="H2" s="7"/>
      <c r="L2" s="7"/>
      <c r="M2" s="7"/>
      <c r="N2" s="7"/>
      <c r="O2" s="7"/>
      <c r="P2" s="7"/>
      <c r="Q2" s="7"/>
    </row>
    <row r="3" spans="1:18" ht="33.75" customHeight="1">
      <c r="A3" s="24" t="s">
        <v>1</v>
      </c>
      <c r="B3" s="24" t="s">
        <v>2</v>
      </c>
      <c r="C3" s="24" t="s">
        <v>3</v>
      </c>
      <c r="D3" s="24"/>
      <c r="E3" s="24"/>
      <c r="F3" s="24"/>
      <c r="G3" s="24"/>
      <c r="H3" s="24"/>
      <c r="I3" s="24" t="s">
        <v>4</v>
      </c>
      <c r="J3" s="24" t="s">
        <v>5</v>
      </c>
      <c r="K3" s="24" t="s">
        <v>6</v>
      </c>
      <c r="L3" s="24" t="s">
        <v>7</v>
      </c>
      <c r="M3" s="24"/>
      <c r="N3" s="24"/>
      <c r="O3" s="24"/>
      <c r="P3" s="24"/>
      <c r="Q3" s="24"/>
      <c r="R3" s="25" t="s">
        <v>8</v>
      </c>
    </row>
    <row r="4" spans="1:18" ht="33.75" customHeight="1">
      <c r="A4" s="24"/>
      <c r="B4" s="24"/>
      <c r="C4" s="24" t="s">
        <v>9</v>
      </c>
      <c r="D4" s="24"/>
      <c r="E4" s="24" t="s">
        <v>10</v>
      </c>
      <c r="F4" s="24"/>
      <c r="G4" s="24" t="s">
        <v>11</v>
      </c>
      <c r="H4" s="24"/>
      <c r="I4" s="24"/>
      <c r="J4" s="24"/>
      <c r="K4" s="24"/>
      <c r="L4" s="24" t="s">
        <v>9</v>
      </c>
      <c r="M4" s="24" t="s">
        <v>12</v>
      </c>
      <c r="N4" s="24" t="s">
        <v>13</v>
      </c>
      <c r="O4" s="24" t="s">
        <v>14</v>
      </c>
      <c r="P4" s="24" t="s">
        <v>15</v>
      </c>
      <c r="Q4" s="24" t="s">
        <v>16</v>
      </c>
      <c r="R4" s="25"/>
    </row>
    <row r="5" spans="1:18" ht="33.75" customHeight="1">
      <c r="A5" s="24"/>
      <c r="B5" s="24"/>
      <c r="C5" s="8" t="s">
        <v>17</v>
      </c>
      <c r="D5" s="8" t="s">
        <v>18</v>
      </c>
      <c r="E5" s="8" t="s">
        <v>17</v>
      </c>
      <c r="F5" s="8" t="s">
        <v>18</v>
      </c>
      <c r="G5" s="8" t="s">
        <v>17</v>
      </c>
      <c r="H5" s="8" t="s">
        <v>18</v>
      </c>
      <c r="I5" s="24"/>
      <c r="J5" s="24"/>
      <c r="K5" s="24"/>
      <c r="L5" s="24"/>
      <c r="M5" s="24"/>
      <c r="N5" s="24"/>
      <c r="O5" s="24"/>
      <c r="P5" s="24"/>
      <c r="Q5" s="24"/>
      <c r="R5" s="26"/>
    </row>
    <row r="6" spans="1:18" s="1" customFormat="1" ht="57" customHeight="1">
      <c r="A6" s="9"/>
      <c r="B6" s="9" t="s">
        <v>19</v>
      </c>
      <c r="C6" s="9">
        <f>C7+C8+C9</f>
        <v>196</v>
      </c>
      <c r="D6" s="9">
        <f aca="true" t="shared" si="0" ref="D6:Q6">D7+D8+D9</f>
        <v>1064</v>
      </c>
      <c r="E6" s="9">
        <f t="shared" si="0"/>
        <v>72</v>
      </c>
      <c r="F6" s="9">
        <f t="shared" si="0"/>
        <v>352</v>
      </c>
      <c r="G6" s="9">
        <v>124</v>
      </c>
      <c r="H6" s="9">
        <v>712</v>
      </c>
      <c r="I6" s="17"/>
      <c r="J6" s="17"/>
      <c r="K6" s="17"/>
      <c r="L6" s="9">
        <f t="shared" si="0"/>
        <v>2458.91</v>
      </c>
      <c r="M6" s="9">
        <f t="shared" si="0"/>
        <v>352</v>
      </c>
      <c r="N6" s="9">
        <f t="shared" si="0"/>
        <v>342.91</v>
      </c>
      <c r="O6" s="9">
        <f t="shared" si="0"/>
        <v>176</v>
      </c>
      <c r="P6" s="9">
        <f t="shared" si="0"/>
        <v>1232</v>
      </c>
      <c r="Q6" s="9">
        <f t="shared" si="0"/>
        <v>356</v>
      </c>
      <c r="R6" s="20"/>
    </row>
    <row r="7" spans="1:18" s="2" customFormat="1" ht="104.25" customHeight="1">
      <c r="A7" s="10">
        <v>1</v>
      </c>
      <c r="B7" s="11" t="s">
        <v>20</v>
      </c>
      <c r="C7" s="10">
        <v>110</v>
      </c>
      <c r="D7" s="10">
        <v>640</v>
      </c>
      <c r="E7" s="10">
        <v>26</v>
      </c>
      <c r="F7" s="10">
        <v>111</v>
      </c>
      <c r="G7" s="10">
        <v>84</v>
      </c>
      <c r="H7" s="10">
        <v>529</v>
      </c>
      <c r="I7" s="11" t="s">
        <v>21</v>
      </c>
      <c r="J7" s="11" t="s">
        <v>22</v>
      </c>
      <c r="K7" s="11" t="s">
        <v>23</v>
      </c>
      <c r="L7" s="10">
        <f>M7+N7+O7+P7+Q7</f>
        <v>927.61</v>
      </c>
      <c r="M7" s="10">
        <v>111</v>
      </c>
      <c r="N7" s="10">
        <v>108.11</v>
      </c>
      <c r="O7" s="10">
        <v>55.5</v>
      </c>
      <c r="P7" s="10">
        <v>388.5</v>
      </c>
      <c r="Q7" s="10">
        <v>264.5</v>
      </c>
      <c r="R7" s="21"/>
    </row>
    <row r="8" spans="1:18" s="2" customFormat="1" ht="104.25" customHeight="1">
      <c r="A8" s="10">
        <v>2</v>
      </c>
      <c r="B8" s="11" t="s">
        <v>24</v>
      </c>
      <c r="C8" s="10">
        <v>50</v>
      </c>
      <c r="D8" s="10">
        <v>224</v>
      </c>
      <c r="E8" s="10">
        <v>10</v>
      </c>
      <c r="F8" s="10">
        <v>41</v>
      </c>
      <c r="G8" s="10">
        <v>40</v>
      </c>
      <c r="H8" s="10">
        <v>183</v>
      </c>
      <c r="I8" s="11" t="s">
        <v>21</v>
      </c>
      <c r="J8" s="11" t="s">
        <v>22</v>
      </c>
      <c r="K8" s="11" t="s">
        <v>23</v>
      </c>
      <c r="L8" s="10">
        <f aca="true" t="shared" si="1" ref="L8:L19">M8+N8+O8+P8+Q8</f>
        <v>336.5</v>
      </c>
      <c r="M8" s="10">
        <v>41</v>
      </c>
      <c r="N8" s="10">
        <v>40</v>
      </c>
      <c r="O8" s="10">
        <v>20.5</v>
      </c>
      <c r="P8" s="10">
        <v>143.5</v>
      </c>
      <c r="Q8" s="10">
        <v>91.5</v>
      </c>
      <c r="R8" s="10"/>
    </row>
    <row r="9" spans="1:18" s="2" customFormat="1" ht="104.25" customHeight="1">
      <c r="A9" s="10">
        <v>3</v>
      </c>
      <c r="B9" s="11" t="s">
        <v>25</v>
      </c>
      <c r="C9" s="10">
        <v>36</v>
      </c>
      <c r="D9" s="10">
        <v>200</v>
      </c>
      <c r="E9" s="10">
        <v>36</v>
      </c>
      <c r="F9" s="10">
        <v>200</v>
      </c>
      <c r="G9" s="10"/>
      <c r="H9" s="10"/>
      <c r="I9" s="11" t="s">
        <v>21</v>
      </c>
      <c r="J9" s="11" t="s">
        <v>22</v>
      </c>
      <c r="K9" s="11" t="s">
        <v>23</v>
      </c>
      <c r="L9" s="10">
        <f t="shared" si="1"/>
        <v>1194.8</v>
      </c>
      <c r="M9" s="10">
        <v>200</v>
      </c>
      <c r="N9" s="10">
        <v>194.8</v>
      </c>
      <c r="O9" s="10">
        <v>100</v>
      </c>
      <c r="P9" s="10">
        <v>700</v>
      </c>
      <c r="Q9" s="10"/>
      <c r="R9" s="10"/>
    </row>
    <row r="10" spans="1:18" s="3" customFormat="1" ht="60.75" customHeight="1">
      <c r="A10" s="12"/>
      <c r="B10" s="13" t="s">
        <v>26</v>
      </c>
      <c r="C10" s="14">
        <f>C11+C13+C14+C15+C16+C17+C18+C19+C12</f>
        <v>624</v>
      </c>
      <c r="D10" s="14">
        <f aca="true" t="shared" si="2" ref="D10:Q10">D11+D13+D14+D15+D16+D17+D18+D19+D12</f>
        <v>3071</v>
      </c>
      <c r="E10" s="14">
        <f t="shared" si="2"/>
        <v>161</v>
      </c>
      <c r="F10" s="14">
        <f t="shared" si="2"/>
        <v>740</v>
      </c>
      <c r="G10" s="14">
        <f t="shared" si="2"/>
        <v>463</v>
      </c>
      <c r="H10" s="14">
        <f t="shared" si="2"/>
        <v>2331</v>
      </c>
      <c r="I10" s="14"/>
      <c r="J10" s="14"/>
      <c r="K10" s="11"/>
      <c r="L10" s="14">
        <f t="shared" si="2"/>
        <v>5582.76</v>
      </c>
      <c r="M10" s="14">
        <f t="shared" si="2"/>
        <v>740</v>
      </c>
      <c r="N10" s="14">
        <f t="shared" si="2"/>
        <v>716.76</v>
      </c>
      <c r="O10" s="14">
        <f t="shared" si="2"/>
        <v>370.5</v>
      </c>
      <c r="P10" s="14">
        <f t="shared" si="2"/>
        <v>2590</v>
      </c>
      <c r="Q10" s="22">
        <f t="shared" si="2"/>
        <v>1165.5</v>
      </c>
      <c r="R10" s="12"/>
    </row>
    <row r="11" spans="1:18" s="2" customFormat="1" ht="60.75" customHeight="1">
      <c r="A11" s="10">
        <v>4</v>
      </c>
      <c r="B11" s="15" t="s">
        <v>27</v>
      </c>
      <c r="C11" s="16">
        <v>40</v>
      </c>
      <c r="D11" s="16">
        <v>206</v>
      </c>
      <c r="E11" s="16">
        <v>8</v>
      </c>
      <c r="F11" s="16">
        <v>43</v>
      </c>
      <c r="G11" s="16">
        <v>32</v>
      </c>
      <c r="H11" s="16">
        <v>163</v>
      </c>
      <c r="I11" s="11" t="s">
        <v>28</v>
      </c>
      <c r="J11" s="11" t="s">
        <v>22</v>
      </c>
      <c r="K11" s="11" t="s">
        <v>23</v>
      </c>
      <c r="L11" s="10">
        <f t="shared" si="1"/>
        <v>338.38</v>
      </c>
      <c r="M11" s="16">
        <v>43</v>
      </c>
      <c r="N11" s="18">
        <v>41.88</v>
      </c>
      <c r="O11" s="10">
        <v>21.5</v>
      </c>
      <c r="P11" s="19">
        <v>150.5</v>
      </c>
      <c r="Q11" s="10">
        <v>81.5</v>
      </c>
      <c r="R11" s="10"/>
    </row>
    <row r="12" spans="1:18" s="2" customFormat="1" ht="60.75" customHeight="1">
      <c r="A12" s="10">
        <v>5</v>
      </c>
      <c r="B12" s="15" t="s">
        <v>29</v>
      </c>
      <c r="C12" s="16">
        <v>93</v>
      </c>
      <c r="D12" s="16">
        <v>441</v>
      </c>
      <c r="E12" s="16">
        <v>14</v>
      </c>
      <c r="F12" s="16">
        <v>53</v>
      </c>
      <c r="G12" s="16">
        <v>79</v>
      </c>
      <c r="H12" s="16">
        <v>388</v>
      </c>
      <c r="I12" s="11" t="s">
        <v>28</v>
      </c>
      <c r="J12" s="11" t="s">
        <v>22</v>
      </c>
      <c r="K12" s="11" t="s">
        <v>23</v>
      </c>
      <c r="L12" s="10">
        <f t="shared" si="1"/>
        <v>510.62</v>
      </c>
      <c r="M12" s="16">
        <v>53</v>
      </c>
      <c r="N12" s="18">
        <v>51.62</v>
      </c>
      <c r="O12" s="10">
        <v>26.5</v>
      </c>
      <c r="P12" s="19">
        <v>185.5</v>
      </c>
      <c r="Q12" s="10">
        <v>194</v>
      </c>
      <c r="R12" s="10"/>
    </row>
    <row r="13" spans="1:18" s="2" customFormat="1" ht="60.75" customHeight="1">
      <c r="A13" s="10">
        <v>6</v>
      </c>
      <c r="B13" s="15" t="s">
        <v>30</v>
      </c>
      <c r="C13" s="16">
        <v>164</v>
      </c>
      <c r="D13" s="16">
        <v>820</v>
      </c>
      <c r="E13" s="16">
        <v>25</v>
      </c>
      <c r="F13" s="16">
        <v>98</v>
      </c>
      <c r="G13" s="16">
        <v>139</v>
      </c>
      <c r="H13" s="16">
        <v>722</v>
      </c>
      <c r="I13" s="11" t="s">
        <v>28</v>
      </c>
      <c r="J13" s="11" t="s">
        <v>22</v>
      </c>
      <c r="K13" s="11" t="s">
        <v>23</v>
      </c>
      <c r="L13" s="10">
        <f t="shared" si="1"/>
        <v>945.46</v>
      </c>
      <c r="M13" s="16">
        <v>98</v>
      </c>
      <c r="N13" s="18">
        <v>94.46</v>
      </c>
      <c r="O13" s="10">
        <v>49</v>
      </c>
      <c r="P13" s="19">
        <v>343</v>
      </c>
      <c r="Q13" s="10">
        <v>361</v>
      </c>
      <c r="R13" s="10"/>
    </row>
    <row r="14" spans="1:18" s="2" customFormat="1" ht="60.75" customHeight="1">
      <c r="A14" s="10">
        <v>7</v>
      </c>
      <c r="B14" s="15" t="s">
        <v>31</v>
      </c>
      <c r="C14" s="16">
        <v>72</v>
      </c>
      <c r="D14" s="16">
        <v>432</v>
      </c>
      <c r="E14" s="16">
        <v>25</v>
      </c>
      <c r="F14" s="16">
        <v>143</v>
      </c>
      <c r="G14" s="16">
        <v>47</v>
      </c>
      <c r="H14" s="16">
        <v>289</v>
      </c>
      <c r="I14" s="11" t="s">
        <v>28</v>
      </c>
      <c r="J14" s="11" t="s">
        <v>22</v>
      </c>
      <c r="K14" s="11" t="s">
        <v>23</v>
      </c>
      <c r="L14" s="10">
        <f t="shared" si="1"/>
        <v>998.78</v>
      </c>
      <c r="M14" s="16">
        <v>143</v>
      </c>
      <c r="N14" s="18">
        <v>139.28</v>
      </c>
      <c r="O14" s="10">
        <v>71.5</v>
      </c>
      <c r="P14" s="19">
        <v>500.5</v>
      </c>
      <c r="Q14" s="10">
        <v>144.5</v>
      </c>
      <c r="R14" s="10"/>
    </row>
    <row r="15" spans="1:18" s="2" customFormat="1" ht="60.75" customHeight="1">
      <c r="A15" s="10">
        <v>8</v>
      </c>
      <c r="B15" s="15" t="s">
        <v>32</v>
      </c>
      <c r="C15" s="16">
        <v>30</v>
      </c>
      <c r="D15" s="16">
        <v>139</v>
      </c>
      <c r="E15" s="16">
        <v>10</v>
      </c>
      <c r="F15" s="16">
        <v>59</v>
      </c>
      <c r="G15" s="16">
        <v>20</v>
      </c>
      <c r="H15" s="16">
        <v>80</v>
      </c>
      <c r="I15" s="11" t="s">
        <v>28</v>
      </c>
      <c r="J15" s="11" t="s">
        <v>22</v>
      </c>
      <c r="K15" s="11" t="s">
        <v>23</v>
      </c>
      <c r="L15" s="10">
        <f t="shared" si="1"/>
        <v>389.47</v>
      </c>
      <c r="M15" s="16">
        <v>59</v>
      </c>
      <c r="N15" s="18">
        <v>54.47</v>
      </c>
      <c r="O15" s="10">
        <v>29.5</v>
      </c>
      <c r="P15" s="19">
        <v>206.5</v>
      </c>
      <c r="Q15" s="10">
        <v>40</v>
      </c>
      <c r="R15" s="10"/>
    </row>
    <row r="16" spans="1:18" s="2" customFormat="1" ht="60.75" customHeight="1">
      <c r="A16" s="10">
        <v>9</v>
      </c>
      <c r="B16" s="15" t="s">
        <v>33</v>
      </c>
      <c r="C16" s="16">
        <v>38</v>
      </c>
      <c r="D16" s="16">
        <v>164</v>
      </c>
      <c r="E16" s="16">
        <v>3</v>
      </c>
      <c r="F16" s="16">
        <v>6</v>
      </c>
      <c r="G16" s="16">
        <v>35</v>
      </c>
      <c r="H16" s="16">
        <v>158</v>
      </c>
      <c r="I16" s="11" t="s">
        <v>28</v>
      </c>
      <c r="J16" s="11" t="s">
        <v>22</v>
      </c>
      <c r="K16" s="11" t="s">
        <v>23</v>
      </c>
      <c r="L16" s="10">
        <f t="shared" si="1"/>
        <v>115.34</v>
      </c>
      <c r="M16" s="16">
        <v>6</v>
      </c>
      <c r="N16" s="18">
        <v>5.84</v>
      </c>
      <c r="O16" s="10">
        <v>3.5</v>
      </c>
      <c r="P16" s="19">
        <v>21</v>
      </c>
      <c r="Q16" s="10">
        <v>79</v>
      </c>
      <c r="R16" s="10"/>
    </row>
    <row r="17" spans="1:18" s="2" customFormat="1" ht="60.75" customHeight="1">
      <c r="A17" s="10">
        <v>10</v>
      </c>
      <c r="B17" s="15" t="s">
        <v>34</v>
      </c>
      <c r="C17" s="16">
        <v>64</v>
      </c>
      <c r="D17" s="16">
        <v>283</v>
      </c>
      <c r="E17" s="16">
        <v>31</v>
      </c>
      <c r="F17" s="16">
        <v>136</v>
      </c>
      <c r="G17" s="16">
        <v>33</v>
      </c>
      <c r="H17" s="16">
        <v>147</v>
      </c>
      <c r="I17" s="11" t="s">
        <v>28</v>
      </c>
      <c r="J17" s="11" t="s">
        <v>22</v>
      </c>
      <c r="K17" s="11" t="s">
        <v>23</v>
      </c>
      <c r="L17" s="10">
        <f t="shared" si="1"/>
        <v>885.96</v>
      </c>
      <c r="M17" s="16">
        <v>136</v>
      </c>
      <c r="N17" s="18">
        <v>132.46</v>
      </c>
      <c r="O17" s="10">
        <v>68</v>
      </c>
      <c r="P17" s="19">
        <v>476</v>
      </c>
      <c r="Q17" s="10">
        <v>73.5</v>
      </c>
      <c r="R17" s="10"/>
    </row>
    <row r="18" spans="1:18" s="2" customFormat="1" ht="60.75" customHeight="1">
      <c r="A18" s="10">
        <v>11</v>
      </c>
      <c r="B18" s="15" t="s">
        <v>35</v>
      </c>
      <c r="C18" s="16">
        <v>33</v>
      </c>
      <c r="D18" s="16">
        <v>159</v>
      </c>
      <c r="E18" s="16">
        <v>4</v>
      </c>
      <c r="F18" s="16">
        <v>14</v>
      </c>
      <c r="G18" s="16">
        <v>29</v>
      </c>
      <c r="H18" s="16">
        <v>145</v>
      </c>
      <c r="I18" s="11" t="s">
        <v>28</v>
      </c>
      <c r="J18" s="11" t="s">
        <v>22</v>
      </c>
      <c r="K18" s="11" t="s">
        <v>23</v>
      </c>
      <c r="L18" s="10">
        <f t="shared" si="1"/>
        <v>156.14</v>
      </c>
      <c r="M18" s="16">
        <v>14</v>
      </c>
      <c r="N18" s="18">
        <v>13.64</v>
      </c>
      <c r="O18" s="10">
        <v>7</v>
      </c>
      <c r="P18" s="19">
        <v>49</v>
      </c>
      <c r="Q18" s="10">
        <v>72.5</v>
      </c>
      <c r="R18" s="10"/>
    </row>
    <row r="19" spans="1:18" s="2" customFormat="1" ht="60.75" customHeight="1">
      <c r="A19" s="10">
        <v>12</v>
      </c>
      <c r="B19" s="15" t="s">
        <v>36</v>
      </c>
      <c r="C19" s="16">
        <v>90</v>
      </c>
      <c r="D19" s="16">
        <v>427</v>
      </c>
      <c r="E19" s="16">
        <v>41</v>
      </c>
      <c r="F19" s="16">
        <v>188</v>
      </c>
      <c r="G19" s="16">
        <v>49</v>
      </c>
      <c r="H19" s="16">
        <v>239</v>
      </c>
      <c r="I19" s="11" t="s">
        <v>28</v>
      </c>
      <c r="J19" s="11" t="s">
        <v>22</v>
      </c>
      <c r="K19" s="11" t="s">
        <v>23</v>
      </c>
      <c r="L19" s="10">
        <f t="shared" si="1"/>
        <v>1242.6100000000001</v>
      </c>
      <c r="M19" s="16">
        <v>188</v>
      </c>
      <c r="N19" s="18">
        <v>183.11</v>
      </c>
      <c r="O19" s="10">
        <v>94</v>
      </c>
      <c r="P19" s="19">
        <v>658</v>
      </c>
      <c r="Q19" s="10">
        <v>119.5</v>
      </c>
      <c r="R19" s="10"/>
    </row>
    <row r="20" s="2" customFormat="1" ht="12"/>
    <row r="21" s="2" customFormat="1" ht="12"/>
    <row r="22" s="2" customFormat="1" ht="12"/>
    <row r="23" s="2" customFormat="1" ht="12"/>
    <row r="24" s="2" customFormat="1" ht="12"/>
    <row r="25" s="2" customFormat="1" ht="12"/>
    <row r="26" s="2" customFormat="1" ht="12"/>
  </sheetData>
  <sheetProtection/>
  <mergeCells count="18">
    <mergeCell ref="Q4:Q5"/>
    <mergeCell ref="R3:R5"/>
    <mergeCell ref="K3:K5"/>
    <mergeCell ref="L4:L5"/>
    <mergeCell ref="M4:M5"/>
    <mergeCell ref="N4:N5"/>
    <mergeCell ref="O4:O5"/>
    <mergeCell ref="P4:P5"/>
    <mergeCell ref="A1:R1"/>
    <mergeCell ref="C3:H3"/>
    <mergeCell ref="L3:Q3"/>
    <mergeCell ref="C4:D4"/>
    <mergeCell ref="E4:F4"/>
    <mergeCell ref="G4:H4"/>
    <mergeCell ref="A3:A5"/>
    <mergeCell ref="B3:B5"/>
    <mergeCell ref="I3:I5"/>
    <mergeCell ref="J3:J5"/>
  </mergeCells>
  <printOptions/>
  <pageMargins left="0.75" right="0.51" top="0.79" bottom="0.98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2012</cp:lastModifiedBy>
  <cp:lastPrinted>2018-01-17T02:28:41Z</cp:lastPrinted>
  <dcterms:created xsi:type="dcterms:W3CDTF">2012-06-06T01:30:27Z</dcterms:created>
  <dcterms:modified xsi:type="dcterms:W3CDTF">2019-01-07T08:52:03Z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