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23" windowHeight="856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<sst xmlns="http://schemas.openxmlformats.org/spreadsheetml/2006/main" count="97" uniqueCount="45">
  <si>
    <t>碌曲县2018年易地扶贫搬迁工程公示表</t>
  </si>
  <si>
    <t>序号</t>
  </si>
  <si>
    <t>安置点</t>
  </si>
  <si>
    <t>安置规模</t>
  </si>
  <si>
    <t>省市计划下达情况  （文号）</t>
  </si>
  <si>
    <t>主要建设内容</t>
  </si>
  <si>
    <t>工程建设进展情况</t>
  </si>
  <si>
    <t>投资完成情况（万元）</t>
  </si>
  <si>
    <t>备注</t>
  </si>
  <si>
    <t>合计</t>
  </si>
  <si>
    <t>建档立卡户</t>
  </si>
  <si>
    <t>非建档立卡户</t>
  </si>
  <si>
    <t>中央预算内</t>
  </si>
  <si>
    <t>地方政府债券</t>
  </si>
  <si>
    <t>专项建设基金</t>
  </si>
  <si>
    <t>长期低息贷款</t>
  </si>
  <si>
    <t>同步搬迁省级财政补助基金</t>
  </si>
  <si>
    <t>户数</t>
  </si>
  <si>
    <t>人数</t>
  </si>
  <si>
    <t>2018年易地搬迁工程</t>
  </si>
  <si>
    <t>郎木寺镇波海村</t>
  </si>
  <si>
    <t>州发改代赈【2018】263号</t>
  </si>
  <si>
    <t>住房建设、围墙、大门、基础设施道路、供电和供水工程等</t>
  </si>
  <si>
    <t>已完工，群众已入住</t>
  </si>
  <si>
    <t>郎木寺镇贡巴村</t>
  </si>
  <si>
    <t>郎木寺镇郎木村</t>
  </si>
  <si>
    <t>郎木寺镇郎木村加科自然村</t>
  </si>
  <si>
    <t>完成房屋购置</t>
  </si>
  <si>
    <t>城南安置点</t>
  </si>
  <si>
    <t>郎木寺镇尕尔娘村</t>
  </si>
  <si>
    <t>尕海乡秀哇村、尕秀村、加仓村</t>
  </si>
  <si>
    <r>
      <rPr>
        <sz val="10"/>
        <color indexed="10"/>
        <rFont val="宋体"/>
        <family val="0"/>
      </rPr>
      <t>阿拉乡田多村</t>
    </r>
  </si>
  <si>
    <t>阿拉乡博拉村</t>
  </si>
  <si>
    <t>阿拉乡吉扎村</t>
  </si>
  <si>
    <t>阿拉乡吉扎村巴吾自然村</t>
  </si>
  <si>
    <t>玛艾镇红科村</t>
  </si>
  <si>
    <t>双岔镇青科村</t>
  </si>
  <si>
    <t>双岔镇毛日村</t>
  </si>
  <si>
    <t>双岔镇二地村</t>
  </si>
  <si>
    <r>
      <rPr>
        <sz val="10"/>
        <color indexed="8"/>
        <rFont val="宋体"/>
        <family val="0"/>
      </rPr>
      <t>双岔镇落错村</t>
    </r>
  </si>
  <si>
    <t>拉仁关乡唐科村</t>
  </si>
  <si>
    <t>西仓镇新寺、贡去乎村</t>
  </si>
  <si>
    <t>碌曲县城南集中安置点</t>
  </si>
  <si>
    <t>县城城南安置点购置房屋</t>
  </si>
  <si>
    <t>玛艾镇玛艾村30户105人、华格村12户53人、加格村村13户69人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</si>
</sst>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简体"/>
      <family val="0"/>
    </font>
    <font>
      <sz val="12"/>
      <name val="方正楷体简体"/>
      <family val="0"/>
    </font>
    <font>
      <sz val="12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1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9" fillId="0" borderId="9" xfId="64" applyFont="1" applyBorder="1" applyAlignment="1">
      <alignment vertical="center" wrapText="1"/>
      <protection/>
    </xf>
    <xf numFmtId="0" fontId="0" fillId="0" borderId="9" xfId="64" applyBorder="1" applyAlignment="1">
      <alignment horizontal="center" vertical="center"/>
      <protection/>
    </xf>
    <xf numFmtId="0" fontId="50" fillId="0" borderId="9" xfId="64" applyFont="1" applyBorder="1" applyAlignment="1">
      <alignment vertical="center" wrapText="1"/>
      <protection/>
    </xf>
    <xf numFmtId="0" fontId="36" fillId="0" borderId="9" xfId="64" applyFont="1" applyBorder="1" applyAlignment="1">
      <alignment horizontal="center" vertical="center"/>
      <protection/>
    </xf>
    <xf numFmtId="0" fontId="51" fillId="0" borderId="9" xfId="64" applyFont="1" applyBorder="1" applyAlignment="1">
      <alignment horizontal="center" vertical="center"/>
      <protection/>
    </xf>
    <xf numFmtId="0" fontId="52" fillId="0" borderId="9" xfId="64" applyFont="1" applyBorder="1" applyAlignment="1">
      <alignment vertical="center" wrapText="1"/>
      <protection/>
    </xf>
    <xf numFmtId="0" fontId="49" fillId="0" borderId="9" xfId="64" applyFon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</cellXfs>
  <cellStyles count="51">
    <cellStyle name="Normal" xfId="0"/>
    <cellStyle name="常规_Sheet8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85" zoomScaleNormal="85" zoomScaleSheetLayoutView="100" workbookViewId="0" topLeftCell="A1">
      <selection activeCell="O8" sqref="O8"/>
    </sheetView>
  </sheetViews>
  <sheetFormatPr defaultColWidth="8.8515625" defaultRowHeight="15"/>
  <cols>
    <col min="1" max="1" width="5.28125" style="0" customWidth="1"/>
    <col min="2" max="2" width="22.57421875" style="0" customWidth="1"/>
    <col min="3" max="8" width="6.140625" style="0" customWidth="1"/>
    <col min="9" max="9" width="12.57421875" style="0" customWidth="1"/>
    <col min="10" max="10" width="15.28125" style="0" customWidth="1"/>
    <col min="11" max="11" width="11.421875" style="0" customWidth="1"/>
    <col min="12" max="12" width="10.28125" style="0" bestFit="1" customWidth="1"/>
    <col min="14" max="14" width="9.00390625" style="0" bestFit="1" customWidth="1"/>
    <col min="18" max="18" width="12.28125" style="0" customWidth="1"/>
  </cols>
  <sheetData>
    <row r="1" spans="1:18" ht="3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2"/>
      <c r="B2" s="2"/>
      <c r="C2" s="3"/>
      <c r="D2" s="3"/>
      <c r="E2" s="4"/>
      <c r="F2" s="4"/>
      <c r="G2" s="4"/>
      <c r="H2" s="4"/>
      <c r="I2" s="16"/>
      <c r="J2" s="16"/>
      <c r="K2" s="16"/>
      <c r="L2" s="4"/>
      <c r="M2" s="4"/>
      <c r="N2" s="4"/>
      <c r="O2" s="4"/>
      <c r="P2" s="4"/>
      <c r="Q2" s="4"/>
      <c r="R2" s="16"/>
    </row>
    <row r="3" spans="1:18" ht="15">
      <c r="A3" s="5" t="s">
        <v>1</v>
      </c>
      <c r="B3" s="5" t="s">
        <v>2</v>
      </c>
      <c r="C3" s="5" t="s">
        <v>3</v>
      </c>
      <c r="D3" s="5"/>
      <c r="E3" s="5"/>
      <c r="F3" s="5"/>
      <c r="G3" s="5"/>
      <c r="H3" s="5"/>
      <c r="I3" s="5" t="s">
        <v>4</v>
      </c>
      <c r="J3" s="5" t="s">
        <v>5</v>
      </c>
      <c r="K3" s="5" t="s">
        <v>6</v>
      </c>
      <c r="L3" s="5" t="s">
        <v>7</v>
      </c>
      <c r="M3" s="5"/>
      <c r="N3" s="5"/>
      <c r="O3" s="5"/>
      <c r="P3" s="5"/>
      <c r="Q3" s="5"/>
      <c r="R3" s="19" t="s">
        <v>8</v>
      </c>
    </row>
    <row r="4" spans="1:18" ht="15">
      <c r="A4" s="5"/>
      <c r="B4" s="5"/>
      <c r="C4" s="5" t="s">
        <v>9</v>
      </c>
      <c r="D4" s="5"/>
      <c r="E4" s="5" t="s">
        <v>10</v>
      </c>
      <c r="F4" s="5"/>
      <c r="G4" s="5" t="s">
        <v>11</v>
      </c>
      <c r="H4" s="5"/>
      <c r="I4" s="5"/>
      <c r="J4" s="5"/>
      <c r="K4" s="5"/>
      <c r="L4" s="5" t="s">
        <v>9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19"/>
    </row>
    <row r="5" spans="1:18" ht="15">
      <c r="A5" s="5"/>
      <c r="B5" s="5"/>
      <c r="C5" s="6" t="s">
        <v>17</v>
      </c>
      <c r="D5" s="6" t="s">
        <v>18</v>
      </c>
      <c r="E5" s="6" t="s">
        <v>17</v>
      </c>
      <c r="F5" s="6" t="s">
        <v>18</v>
      </c>
      <c r="G5" s="6" t="s">
        <v>17</v>
      </c>
      <c r="H5" s="6" t="s">
        <v>18</v>
      </c>
      <c r="I5" s="5"/>
      <c r="J5" s="5"/>
      <c r="K5" s="5"/>
      <c r="L5" s="5"/>
      <c r="M5" s="5"/>
      <c r="N5" s="5"/>
      <c r="O5" s="5"/>
      <c r="P5" s="5"/>
      <c r="Q5" s="5"/>
      <c r="R5" s="20"/>
    </row>
    <row r="6" spans="1:18" ht="33.75" customHeight="1">
      <c r="A6" s="7"/>
      <c r="B6" s="7" t="s">
        <v>19</v>
      </c>
      <c r="C6" s="7">
        <v>631</v>
      </c>
      <c r="D6" s="7">
        <v>2924</v>
      </c>
      <c r="E6" s="7">
        <v>601</v>
      </c>
      <c r="F6" s="7">
        <v>2798</v>
      </c>
      <c r="G6" s="7">
        <v>30</v>
      </c>
      <c r="H6" s="7">
        <v>126</v>
      </c>
      <c r="I6" s="17"/>
      <c r="J6" s="17"/>
      <c r="K6" s="17"/>
      <c r="L6" s="7">
        <f aca="true" t="shared" si="0" ref="L6:Q6">L7+L8+L9</f>
        <v>4574.57</v>
      </c>
      <c r="M6" s="7"/>
      <c r="N6" s="7">
        <f t="shared" si="0"/>
        <v>724.5699999999999</v>
      </c>
      <c r="O6" s="7">
        <f t="shared" si="0"/>
        <v>385</v>
      </c>
      <c r="P6" s="7">
        <f t="shared" si="0"/>
        <v>2695</v>
      </c>
      <c r="Q6" s="7">
        <v>63</v>
      </c>
      <c r="R6" s="21"/>
    </row>
    <row r="7" spans="1:18" ht="33.75" customHeight="1">
      <c r="A7" s="8">
        <v>1</v>
      </c>
      <c r="B7" s="9" t="s">
        <v>20</v>
      </c>
      <c r="C7" s="10">
        <v>117</v>
      </c>
      <c r="D7" s="10">
        <v>490</v>
      </c>
      <c r="E7" s="10">
        <v>117</v>
      </c>
      <c r="F7" s="10">
        <v>490</v>
      </c>
      <c r="G7" s="10"/>
      <c r="H7" s="10"/>
      <c r="I7" s="18" t="s">
        <v>21</v>
      </c>
      <c r="J7" s="18" t="s">
        <v>22</v>
      </c>
      <c r="K7" s="18" t="s">
        <v>23</v>
      </c>
      <c r="L7" s="8">
        <f>M7+N7+O7+P7+Q7</f>
        <v>2911.09</v>
      </c>
      <c r="M7" s="10">
        <v>490</v>
      </c>
      <c r="N7" s="8">
        <f>F7*0.941</f>
        <v>461.09</v>
      </c>
      <c r="O7" s="8">
        <f>F7*0.5</f>
        <v>245</v>
      </c>
      <c r="P7" s="8">
        <f>F7*3.5</f>
        <v>1715</v>
      </c>
      <c r="Q7" s="8"/>
      <c r="R7" s="22"/>
    </row>
    <row r="8" spans="1:18" ht="33.75" customHeight="1">
      <c r="A8" s="8">
        <v>2</v>
      </c>
      <c r="B8" s="9" t="s">
        <v>24</v>
      </c>
      <c r="C8" s="10">
        <v>14</v>
      </c>
      <c r="D8" s="10">
        <v>60</v>
      </c>
      <c r="E8" s="10">
        <v>14</v>
      </c>
      <c r="F8" s="10">
        <v>60</v>
      </c>
      <c r="G8" s="10"/>
      <c r="H8" s="10"/>
      <c r="I8" s="18" t="s">
        <v>21</v>
      </c>
      <c r="J8" s="18" t="s">
        <v>22</v>
      </c>
      <c r="K8" s="18" t="s">
        <v>23</v>
      </c>
      <c r="L8" s="8">
        <f aca="true" t="shared" si="1" ref="L8:L24">M8+N8+O8+P8+Q8</f>
        <v>356.46</v>
      </c>
      <c r="M8" s="10">
        <v>60</v>
      </c>
      <c r="N8" s="8">
        <f aca="true" t="shared" si="2" ref="N8:N24">F8*0.941</f>
        <v>56.459999999999994</v>
      </c>
      <c r="O8" s="8">
        <f aca="true" t="shared" si="3" ref="O8:O24">F8*0.5</f>
        <v>30</v>
      </c>
      <c r="P8" s="8">
        <f aca="true" t="shared" si="4" ref="P8:P24">F8*3.5</f>
        <v>210</v>
      </c>
      <c r="Q8" s="8"/>
      <c r="R8" s="8"/>
    </row>
    <row r="9" spans="1:18" ht="33.75" customHeight="1">
      <c r="A9" s="8">
        <v>3</v>
      </c>
      <c r="B9" s="9" t="s">
        <v>25</v>
      </c>
      <c r="C9" s="10">
        <v>54</v>
      </c>
      <c r="D9" s="10">
        <v>220</v>
      </c>
      <c r="E9" s="10">
        <v>54</v>
      </c>
      <c r="F9" s="10">
        <v>220</v>
      </c>
      <c r="G9" s="10"/>
      <c r="H9" s="10"/>
      <c r="I9" s="18" t="s">
        <v>21</v>
      </c>
      <c r="J9" s="18" t="s">
        <v>22</v>
      </c>
      <c r="K9" s="18" t="s">
        <v>23</v>
      </c>
      <c r="L9" s="8">
        <f t="shared" si="1"/>
        <v>1307.02</v>
      </c>
      <c r="M9" s="10">
        <v>220</v>
      </c>
      <c r="N9" s="8">
        <f t="shared" si="2"/>
        <v>207.01999999999998</v>
      </c>
      <c r="O9" s="8">
        <f t="shared" si="3"/>
        <v>110</v>
      </c>
      <c r="P9" s="8">
        <f t="shared" si="4"/>
        <v>770</v>
      </c>
      <c r="Q9" s="8"/>
      <c r="R9" s="8"/>
    </row>
    <row r="10" spans="1:18" ht="33.75" customHeight="1">
      <c r="A10" s="8">
        <v>4</v>
      </c>
      <c r="B10" s="9" t="s">
        <v>26</v>
      </c>
      <c r="C10" s="10">
        <v>40</v>
      </c>
      <c r="D10" s="10">
        <v>154</v>
      </c>
      <c r="E10" s="10">
        <v>17</v>
      </c>
      <c r="F10" s="10">
        <v>63</v>
      </c>
      <c r="G10" s="10">
        <v>23</v>
      </c>
      <c r="H10" s="10">
        <v>91</v>
      </c>
      <c r="I10" s="18" t="s">
        <v>21</v>
      </c>
      <c r="J10" s="18"/>
      <c r="K10" s="18" t="s">
        <v>27</v>
      </c>
      <c r="L10" s="8">
        <f t="shared" si="1"/>
        <v>419.783</v>
      </c>
      <c r="M10" s="10">
        <v>63</v>
      </c>
      <c r="N10" s="8">
        <f t="shared" si="2"/>
        <v>59.282999999999994</v>
      </c>
      <c r="O10" s="8">
        <f t="shared" si="3"/>
        <v>31.5</v>
      </c>
      <c r="P10" s="8">
        <f t="shared" si="4"/>
        <v>220.5</v>
      </c>
      <c r="Q10" s="23">
        <v>45.5</v>
      </c>
      <c r="R10" s="24" t="s">
        <v>28</v>
      </c>
    </row>
    <row r="11" spans="1:18" ht="33.75" customHeight="1">
      <c r="A11" s="8">
        <v>5</v>
      </c>
      <c r="B11" s="9" t="s">
        <v>29</v>
      </c>
      <c r="C11" s="10">
        <v>30</v>
      </c>
      <c r="D11" s="10">
        <v>130</v>
      </c>
      <c r="E11" s="10">
        <v>30</v>
      </c>
      <c r="F11" s="10">
        <v>130</v>
      </c>
      <c r="G11" s="10"/>
      <c r="H11" s="10"/>
      <c r="I11" s="18" t="s">
        <v>21</v>
      </c>
      <c r="J11" s="18" t="s">
        <v>22</v>
      </c>
      <c r="K11" s="18" t="s">
        <v>23</v>
      </c>
      <c r="L11" s="8">
        <f t="shared" si="1"/>
        <v>772.3299999999999</v>
      </c>
      <c r="M11" s="10">
        <v>130</v>
      </c>
      <c r="N11" s="8">
        <f t="shared" si="2"/>
        <v>122.33</v>
      </c>
      <c r="O11" s="8">
        <f t="shared" si="3"/>
        <v>65</v>
      </c>
      <c r="P11" s="8">
        <f t="shared" si="4"/>
        <v>455</v>
      </c>
      <c r="Q11" s="8"/>
      <c r="R11" s="8"/>
    </row>
    <row r="12" spans="1:18" ht="33.75" customHeight="1">
      <c r="A12" s="8">
        <v>6</v>
      </c>
      <c r="B12" s="9" t="s">
        <v>30</v>
      </c>
      <c r="C12" s="10">
        <v>21</v>
      </c>
      <c r="D12" s="10">
        <v>74</v>
      </c>
      <c r="E12" s="10">
        <v>21</v>
      </c>
      <c r="F12" s="10">
        <v>74</v>
      </c>
      <c r="G12" s="10"/>
      <c r="H12" s="10"/>
      <c r="I12" s="18" t="s">
        <v>21</v>
      </c>
      <c r="J12" s="18" t="s">
        <v>22</v>
      </c>
      <c r="K12" s="18" t="s">
        <v>23</v>
      </c>
      <c r="L12" s="8">
        <f t="shared" si="1"/>
        <v>439.634</v>
      </c>
      <c r="M12" s="10">
        <v>74</v>
      </c>
      <c r="N12" s="8">
        <f t="shared" si="2"/>
        <v>69.634</v>
      </c>
      <c r="O12" s="8">
        <f t="shared" si="3"/>
        <v>37</v>
      </c>
      <c r="P12" s="8">
        <f t="shared" si="4"/>
        <v>259</v>
      </c>
      <c r="Q12" s="8"/>
      <c r="R12" s="8"/>
    </row>
    <row r="13" spans="1:18" ht="33.75" customHeight="1">
      <c r="A13" s="8">
        <v>7</v>
      </c>
      <c r="B13" s="11" t="s">
        <v>31</v>
      </c>
      <c r="C13" s="12">
        <v>56</v>
      </c>
      <c r="D13" s="12">
        <v>318</v>
      </c>
      <c r="E13" s="12">
        <v>56</v>
      </c>
      <c r="F13" s="12">
        <v>318</v>
      </c>
      <c r="G13" s="12"/>
      <c r="H13" s="12"/>
      <c r="I13" s="18" t="s">
        <v>21</v>
      </c>
      <c r="J13" s="18" t="s">
        <v>22</v>
      </c>
      <c r="K13" s="18" t="s">
        <v>23</v>
      </c>
      <c r="L13" s="8">
        <f t="shared" si="1"/>
        <v>1889.238</v>
      </c>
      <c r="M13" s="12">
        <v>318</v>
      </c>
      <c r="N13" s="8">
        <f t="shared" si="2"/>
        <v>299.238</v>
      </c>
      <c r="O13" s="8">
        <f t="shared" si="3"/>
        <v>159</v>
      </c>
      <c r="P13" s="8">
        <f t="shared" si="4"/>
        <v>1113</v>
      </c>
      <c r="Q13" s="8"/>
      <c r="R13" s="8"/>
    </row>
    <row r="14" spans="1:18" ht="33.75" customHeight="1">
      <c r="A14" s="8">
        <v>8</v>
      </c>
      <c r="B14" s="9" t="s">
        <v>32</v>
      </c>
      <c r="C14" s="10">
        <v>42</v>
      </c>
      <c r="D14" s="10">
        <v>271</v>
      </c>
      <c r="E14" s="10">
        <v>42</v>
      </c>
      <c r="F14" s="10">
        <v>271</v>
      </c>
      <c r="G14" s="10"/>
      <c r="H14" s="10"/>
      <c r="I14" s="18" t="s">
        <v>21</v>
      </c>
      <c r="J14" s="18" t="s">
        <v>22</v>
      </c>
      <c r="K14" s="18" t="s">
        <v>23</v>
      </c>
      <c r="L14" s="8">
        <f t="shared" si="1"/>
        <v>1610.011</v>
      </c>
      <c r="M14" s="10">
        <v>271</v>
      </c>
      <c r="N14" s="8">
        <f t="shared" si="2"/>
        <v>255.011</v>
      </c>
      <c r="O14" s="8">
        <f t="shared" si="3"/>
        <v>135.5</v>
      </c>
      <c r="P14" s="8">
        <f t="shared" si="4"/>
        <v>948.5</v>
      </c>
      <c r="Q14" s="8"/>
      <c r="R14" s="8"/>
    </row>
    <row r="15" spans="1:18" ht="33.75" customHeight="1">
      <c r="A15" s="8">
        <v>9</v>
      </c>
      <c r="B15" s="9" t="s">
        <v>33</v>
      </c>
      <c r="C15" s="10">
        <v>23</v>
      </c>
      <c r="D15" s="10">
        <v>99</v>
      </c>
      <c r="E15" s="10">
        <v>23</v>
      </c>
      <c r="F15" s="10">
        <v>99</v>
      </c>
      <c r="G15" s="10"/>
      <c r="H15" s="10"/>
      <c r="I15" s="18" t="s">
        <v>21</v>
      </c>
      <c r="J15" s="18" t="s">
        <v>22</v>
      </c>
      <c r="K15" s="18" t="s">
        <v>23</v>
      </c>
      <c r="L15" s="8">
        <f t="shared" si="1"/>
        <v>588.159</v>
      </c>
      <c r="M15" s="10">
        <v>99</v>
      </c>
      <c r="N15" s="8">
        <f t="shared" si="2"/>
        <v>93.15899999999999</v>
      </c>
      <c r="O15" s="8">
        <f t="shared" si="3"/>
        <v>49.5</v>
      </c>
      <c r="P15" s="8">
        <f t="shared" si="4"/>
        <v>346.5</v>
      </c>
      <c r="Q15" s="8"/>
      <c r="R15" s="8"/>
    </row>
    <row r="16" spans="1:18" ht="33.75" customHeight="1">
      <c r="A16" s="8">
        <v>10</v>
      </c>
      <c r="B16" s="9" t="s">
        <v>34</v>
      </c>
      <c r="C16" s="13">
        <v>18</v>
      </c>
      <c r="D16" s="13">
        <v>106</v>
      </c>
      <c r="E16" s="13">
        <v>11</v>
      </c>
      <c r="F16" s="13">
        <v>71</v>
      </c>
      <c r="G16" s="13">
        <v>7</v>
      </c>
      <c r="H16" s="13">
        <v>35</v>
      </c>
      <c r="I16" s="18" t="s">
        <v>21</v>
      </c>
      <c r="J16" s="18" t="s">
        <v>22</v>
      </c>
      <c r="K16" s="18" t="s">
        <v>23</v>
      </c>
      <c r="L16" s="8">
        <f t="shared" si="1"/>
        <v>421.811</v>
      </c>
      <c r="M16" s="13">
        <v>71</v>
      </c>
      <c r="N16" s="8">
        <f t="shared" si="2"/>
        <v>66.81099999999999</v>
      </c>
      <c r="O16" s="8">
        <f t="shared" si="3"/>
        <v>35.5</v>
      </c>
      <c r="P16" s="8">
        <f t="shared" si="4"/>
        <v>248.5</v>
      </c>
      <c r="Q16" s="8"/>
      <c r="R16" s="8"/>
    </row>
    <row r="17" spans="1:18" ht="33.75" customHeight="1">
      <c r="A17" s="8">
        <v>11</v>
      </c>
      <c r="B17" s="9" t="s">
        <v>35</v>
      </c>
      <c r="C17" s="10">
        <v>29</v>
      </c>
      <c r="D17" s="10">
        <v>113</v>
      </c>
      <c r="E17" s="10">
        <v>29</v>
      </c>
      <c r="F17" s="10">
        <v>113</v>
      </c>
      <c r="G17" s="10"/>
      <c r="H17" s="10"/>
      <c r="I17" s="18" t="s">
        <v>21</v>
      </c>
      <c r="J17" s="18" t="s">
        <v>22</v>
      </c>
      <c r="K17" s="18" t="s">
        <v>23</v>
      </c>
      <c r="L17" s="8">
        <f t="shared" si="1"/>
        <v>688.833</v>
      </c>
      <c r="M17" s="10">
        <v>113</v>
      </c>
      <c r="N17" s="8">
        <f t="shared" si="2"/>
        <v>106.333</v>
      </c>
      <c r="O17" s="8">
        <f t="shared" si="3"/>
        <v>56.5</v>
      </c>
      <c r="P17" s="8">
        <f t="shared" si="4"/>
        <v>395.5</v>
      </c>
      <c r="Q17" s="8">
        <v>17.5</v>
      </c>
      <c r="R17" s="8"/>
    </row>
    <row r="18" spans="1:18" ht="33.75" customHeight="1">
      <c r="A18" s="8">
        <v>12</v>
      </c>
      <c r="B18" s="9" t="s">
        <v>36</v>
      </c>
      <c r="C18" s="10">
        <v>46</v>
      </c>
      <c r="D18" s="10">
        <v>232</v>
      </c>
      <c r="E18" s="10">
        <v>46</v>
      </c>
      <c r="F18" s="10">
        <v>232</v>
      </c>
      <c r="G18" s="10"/>
      <c r="H18" s="10"/>
      <c r="I18" s="18" t="s">
        <v>21</v>
      </c>
      <c r="J18" s="18" t="s">
        <v>22</v>
      </c>
      <c r="K18" s="18" t="s">
        <v>23</v>
      </c>
      <c r="L18" s="8">
        <f t="shared" si="1"/>
        <v>1378.312</v>
      </c>
      <c r="M18" s="10">
        <v>232</v>
      </c>
      <c r="N18" s="8">
        <f t="shared" si="2"/>
        <v>218.31199999999998</v>
      </c>
      <c r="O18" s="8">
        <f t="shared" si="3"/>
        <v>116</v>
      </c>
      <c r="P18" s="8">
        <f t="shared" si="4"/>
        <v>812</v>
      </c>
      <c r="Q18" s="8"/>
      <c r="R18" s="8"/>
    </row>
    <row r="19" spans="1:18" ht="33.75" customHeight="1">
      <c r="A19" s="8">
        <v>13</v>
      </c>
      <c r="B19" s="9" t="s">
        <v>37</v>
      </c>
      <c r="C19" s="12">
        <v>30</v>
      </c>
      <c r="D19" s="12">
        <v>150</v>
      </c>
      <c r="E19" s="12">
        <v>30</v>
      </c>
      <c r="F19" s="12">
        <v>150</v>
      </c>
      <c r="G19" s="12"/>
      <c r="H19" s="12"/>
      <c r="I19" s="18" t="s">
        <v>21</v>
      </c>
      <c r="J19" s="18" t="s">
        <v>22</v>
      </c>
      <c r="K19" s="18" t="s">
        <v>23</v>
      </c>
      <c r="L19" s="8">
        <f t="shared" si="1"/>
        <v>891.15</v>
      </c>
      <c r="M19" s="12">
        <v>150</v>
      </c>
      <c r="N19" s="8">
        <f t="shared" si="2"/>
        <v>141.15</v>
      </c>
      <c r="O19" s="8">
        <f t="shared" si="3"/>
        <v>75</v>
      </c>
      <c r="P19" s="8">
        <f t="shared" si="4"/>
        <v>525</v>
      </c>
      <c r="Q19" s="8"/>
      <c r="R19" s="8"/>
    </row>
    <row r="20" spans="1:18" ht="48">
      <c r="A20" s="8">
        <v>14</v>
      </c>
      <c r="B20" s="9" t="s">
        <v>38</v>
      </c>
      <c r="C20" s="10">
        <v>8</v>
      </c>
      <c r="D20" s="10">
        <v>38</v>
      </c>
      <c r="E20" s="10">
        <v>8</v>
      </c>
      <c r="F20" s="10">
        <v>38</v>
      </c>
      <c r="G20" s="10"/>
      <c r="H20" s="10"/>
      <c r="I20" s="18" t="s">
        <v>21</v>
      </c>
      <c r="J20" s="18" t="s">
        <v>22</v>
      </c>
      <c r="K20" s="18" t="s">
        <v>23</v>
      </c>
      <c r="L20" s="8">
        <f t="shared" si="1"/>
        <v>225.75799999999998</v>
      </c>
      <c r="M20" s="10">
        <v>38</v>
      </c>
      <c r="N20" s="8">
        <f t="shared" si="2"/>
        <v>35.757999999999996</v>
      </c>
      <c r="O20" s="8">
        <f t="shared" si="3"/>
        <v>19</v>
      </c>
      <c r="P20" s="8">
        <f t="shared" si="4"/>
        <v>133</v>
      </c>
      <c r="Q20" s="25"/>
      <c r="R20" s="25"/>
    </row>
    <row r="21" spans="1:18" ht="24">
      <c r="A21" s="8">
        <v>15</v>
      </c>
      <c r="B21" s="14" t="s">
        <v>39</v>
      </c>
      <c r="C21" s="10">
        <v>22</v>
      </c>
      <c r="D21" s="10">
        <v>117</v>
      </c>
      <c r="E21" s="10">
        <v>22</v>
      </c>
      <c r="F21" s="10">
        <v>117</v>
      </c>
      <c r="G21" s="10"/>
      <c r="H21" s="10"/>
      <c r="I21" s="18" t="s">
        <v>21</v>
      </c>
      <c r="J21" s="17"/>
      <c r="K21" s="18" t="s">
        <v>23</v>
      </c>
      <c r="L21" s="8">
        <f t="shared" si="1"/>
        <v>695.097</v>
      </c>
      <c r="M21" s="10">
        <v>117</v>
      </c>
      <c r="N21" s="8">
        <f t="shared" si="2"/>
        <v>110.097</v>
      </c>
      <c r="O21" s="8">
        <f t="shared" si="3"/>
        <v>58.5</v>
      </c>
      <c r="P21" s="8">
        <f t="shared" si="4"/>
        <v>409.5</v>
      </c>
      <c r="Q21" s="25"/>
      <c r="R21" s="25"/>
    </row>
    <row r="22" spans="1:18" ht="48">
      <c r="A22" s="8">
        <v>16</v>
      </c>
      <c r="B22" s="11" t="s">
        <v>40</v>
      </c>
      <c r="C22" s="12">
        <v>8</v>
      </c>
      <c r="D22" s="12">
        <v>35</v>
      </c>
      <c r="E22" s="12">
        <v>8</v>
      </c>
      <c r="F22" s="12">
        <v>35</v>
      </c>
      <c r="G22" s="12"/>
      <c r="H22" s="12"/>
      <c r="I22" s="18" t="s">
        <v>21</v>
      </c>
      <c r="J22" s="18" t="s">
        <v>22</v>
      </c>
      <c r="K22" s="18" t="s">
        <v>23</v>
      </c>
      <c r="L22" s="8">
        <f t="shared" si="1"/>
        <v>207.935</v>
      </c>
      <c r="M22" s="12">
        <v>35</v>
      </c>
      <c r="N22" s="8">
        <f t="shared" si="2"/>
        <v>32.934999999999995</v>
      </c>
      <c r="O22" s="8">
        <f t="shared" si="3"/>
        <v>17.5</v>
      </c>
      <c r="P22" s="8">
        <f t="shared" si="4"/>
        <v>122.5</v>
      </c>
      <c r="Q22" s="25"/>
      <c r="R22" s="25"/>
    </row>
    <row r="23" spans="1:18" ht="48">
      <c r="A23" s="8">
        <v>17</v>
      </c>
      <c r="B23" s="11" t="s">
        <v>41</v>
      </c>
      <c r="C23" s="12">
        <v>18</v>
      </c>
      <c r="D23" s="12">
        <v>90</v>
      </c>
      <c r="E23" s="12">
        <v>18</v>
      </c>
      <c r="F23" s="12">
        <v>90</v>
      </c>
      <c r="G23" s="12"/>
      <c r="H23" s="12"/>
      <c r="I23" s="18" t="s">
        <v>21</v>
      </c>
      <c r="J23" s="18" t="s">
        <v>22</v>
      </c>
      <c r="K23" s="18" t="s">
        <v>23</v>
      </c>
      <c r="L23" s="8">
        <f t="shared" si="1"/>
        <v>534.69</v>
      </c>
      <c r="M23" s="12">
        <v>90</v>
      </c>
      <c r="N23" s="8">
        <f t="shared" si="2"/>
        <v>84.69</v>
      </c>
      <c r="O23" s="8">
        <f t="shared" si="3"/>
        <v>45</v>
      </c>
      <c r="P23" s="8">
        <f t="shared" si="4"/>
        <v>315</v>
      </c>
      <c r="Q23" s="25"/>
      <c r="R23" s="25"/>
    </row>
    <row r="24" spans="1:18" ht="86.25">
      <c r="A24" s="8">
        <v>18</v>
      </c>
      <c r="B24" s="15" t="s">
        <v>42</v>
      </c>
      <c r="C24" s="12">
        <v>55</v>
      </c>
      <c r="D24" s="12">
        <v>227</v>
      </c>
      <c r="E24" s="12">
        <v>55</v>
      </c>
      <c r="F24" s="12">
        <v>227</v>
      </c>
      <c r="G24" s="12"/>
      <c r="H24" s="12"/>
      <c r="I24" s="18" t="s">
        <v>21</v>
      </c>
      <c r="J24" s="18" t="s">
        <v>43</v>
      </c>
      <c r="K24" s="18" t="s">
        <v>27</v>
      </c>
      <c r="L24" s="8">
        <f t="shared" si="1"/>
        <v>1348.607</v>
      </c>
      <c r="M24" s="12">
        <v>227</v>
      </c>
      <c r="N24" s="8">
        <f t="shared" si="2"/>
        <v>213.607</v>
      </c>
      <c r="O24" s="8">
        <f t="shared" si="3"/>
        <v>113.5</v>
      </c>
      <c r="P24" s="8">
        <f t="shared" si="4"/>
        <v>794.5</v>
      </c>
      <c r="Q24" s="25"/>
      <c r="R24" s="26" t="s">
        <v>44</v>
      </c>
    </row>
  </sheetData>
  <sheetProtection/>
  <mergeCells count="18">
    <mergeCell ref="A1:R1"/>
    <mergeCell ref="C3:H3"/>
    <mergeCell ref="L3:Q3"/>
    <mergeCell ref="C4:D4"/>
    <mergeCell ref="E4:F4"/>
    <mergeCell ref="G4:H4"/>
    <mergeCell ref="A3:A5"/>
    <mergeCell ref="B3:B5"/>
    <mergeCell ref="I3:I5"/>
    <mergeCell ref="J3:J5"/>
    <mergeCell ref="K3:K5"/>
    <mergeCell ref="L4:L5"/>
    <mergeCell ref="M4:M5"/>
    <mergeCell ref="N4:N5"/>
    <mergeCell ref="O4:O5"/>
    <mergeCell ref="P4:P5"/>
    <mergeCell ref="Q4:Q5"/>
    <mergeCell ref="R3:R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2019-01-07T02:12:26Z</dcterms:created>
  <dcterms:modified xsi:type="dcterms:W3CDTF">2019-01-07T03:10:30Z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